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5B998CC-386D-4ADA-85C9-3A9DF5E9F9D7}" xr6:coauthVersionLast="36" xr6:coauthVersionMax="36" xr10:uidLastSave="{00000000-0000-0000-0000-000000000000}"/>
  <bookViews>
    <workbookView xWindow="0" yWindow="0" windowWidth="19200" windowHeight="8220" xr2:uid="{F97FB94E-EA30-4A4C-81B7-8155939B51E4}"/>
  </bookViews>
  <sheets>
    <sheet name="List1" sheetId="1" r:id="rId1"/>
  </sheets>
  <definedNames>
    <definedName name="solver_adj" localSheetId="0" hidden="1">List1!$B$3:$B$4,List1!$B$4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List1!$C$3:$C$4</definedName>
    <definedName name="solver_lhs2" localSheetId="0" hidden="1">List1!$C$4</definedName>
    <definedName name="solver_lhs3" localSheetId="0" hidden="1">List1!$J$2:$K$4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" i="1"/>
  <c r="L3" i="1" l="1"/>
  <c r="L4" i="1"/>
  <c r="L2" i="1"/>
  <c r="J3" i="1"/>
  <c r="K3" i="1"/>
  <c r="J4" i="1"/>
  <c r="K4" i="1"/>
  <c r="K2" i="1"/>
  <c r="J2" i="1"/>
  <c r="C5" i="1"/>
  <c r="C2" i="1" s="1"/>
  <c r="G3" i="1" l="1"/>
  <c r="A3" i="1" s="1"/>
  <c r="C4" i="1"/>
  <c r="G4" i="1"/>
  <c r="A4" i="1" s="1"/>
  <c r="G2" i="1"/>
  <c r="A2" i="1" s="1"/>
  <c r="C3" i="1"/>
</calcChain>
</file>

<file path=xl/sharedStrings.xml><?xml version="1.0" encoding="utf-8"?>
<sst xmlns="http://schemas.openxmlformats.org/spreadsheetml/2006/main" count="23" uniqueCount="17">
  <si>
    <t>xi</t>
  </si>
  <si>
    <t>dfi/dxi</t>
  </si>
  <si>
    <t>vi</t>
  </si>
  <si>
    <t>ki</t>
  </si>
  <si>
    <t>ni</t>
  </si>
  <si>
    <t>fi</t>
  </si>
  <si>
    <t>c</t>
  </si>
  <si>
    <t>yi</t>
  </si>
  <si>
    <t>zi</t>
  </si>
  <si>
    <t>yi(ki-xi)</t>
  </si>
  <si>
    <t>zixi</t>
  </si>
  <si>
    <t>yi-zi</t>
  </si>
  <si>
    <t>Cournot 2+3</t>
  </si>
  <si>
    <t>Stackelberg 3-&gt;2</t>
  </si>
  <si>
    <t>Stackelberg 3-&gt;2-&gt;1</t>
  </si>
  <si>
    <t>Cournot 1+2+3</t>
  </si>
  <si>
    <t>Stackelberg 3-&gt;1+2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</si>
</sst>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2C45-76F7-4E9C-8AE9-122D33E5E1E0}">
  <dimension ref="A1:O12"/>
  <sheetViews>
    <sheetView tabSelected="1" topLeftCell="G1" zoomScale="145" zoomScaleNormal="145" workbookViewId="0">
      <selection activeCell="N7" sqref="N7"/>
    </sheetView>
  </sheetViews>
  <sheetFormatPr defaultRowHeight="15" x14ac:dyDescent="0.25"/>
  <cols>
    <col min="7" max="7" width="11.28515625" bestFit="1" customWidth="1"/>
  </cols>
  <sheetData>
    <row r="1" spans="1:15" ht="15.75" thickBot="1" x14ac:dyDescent="0.3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5" x14ac:dyDescent="0.25">
      <c r="A2">
        <f>G2</f>
        <v>4.6701388888888875</v>
      </c>
      <c r="B2" s="1">
        <f>23/6-1/3*B4</f>
        <v>3.916666666666667</v>
      </c>
      <c r="C2">
        <f>$C$5-D2-0.5*B2</f>
        <v>0</v>
      </c>
      <c r="D2">
        <v>0.5</v>
      </c>
      <c r="E2">
        <v>6</v>
      </c>
      <c r="F2">
        <v>3</v>
      </c>
      <c r="G2">
        <f>$C$5*B2-D2*B2-F2</f>
        <v>4.6701388888888875</v>
      </c>
      <c r="H2" s="4">
        <v>0</v>
      </c>
      <c r="I2" s="5">
        <v>0</v>
      </c>
      <c r="J2">
        <f>H2*(E2-B2)</f>
        <v>0</v>
      </c>
      <c r="K2">
        <f>I2*B2</f>
        <v>0</v>
      </c>
      <c r="L2">
        <f>H2-I2</f>
        <v>0</v>
      </c>
    </row>
    <row r="3" spans="1:15" x14ac:dyDescent="0.25">
      <c r="A3">
        <f t="shared" ref="A3:A4" si="0">G3</f>
        <v>3.8368055555555554</v>
      </c>
      <c r="B3" s="2">
        <f>10/3-1/3*B4</f>
        <v>3.416666666666667</v>
      </c>
      <c r="C3">
        <f>$C$5-D3-0.5*B3</f>
        <v>0</v>
      </c>
      <c r="D3">
        <v>0.75</v>
      </c>
      <c r="E3">
        <v>3</v>
      </c>
      <c r="F3">
        <v>2</v>
      </c>
      <c r="G3">
        <f>$C$5*B3-D3*B3-F3</f>
        <v>3.8368055555555554</v>
      </c>
      <c r="H3" s="6">
        <v>0.2500000000000771</v>
      </c>
      <c r="I3" s="7">
        <v>0</v>
      </c>
      <c r="J3">
        <f t="shared" ref="J3:J4" si="1">H3*(E3-B3)</f>
        <v>-0.10416666666669887</v>
      </c>
      <c r="K3">
        <f t="shared" ref="K3:K4" si="2">I3*B3</f>
        <v>0</v>
      </c>
      <c r="L3">
        <f t="shared" ref="L3:L4" si="3">H3-I3</f>
        <v>0.2500000000000771</v>
      </c>
    </row>
    <row r="4" spans="1:15" ht="15.75" thickBot="1" x14ac:dyDescent="0.3">
      <c r="A4">
        <f t="shared" si="0"/>
        <v>-0.98958333333333326</v>
      </c>
      <c r="B4" s="3">
        <v>-0.25</v>
      </c>
      <c r="C4">
        <f>$C$5-D4-0.5*B4</f>
        <v>8.3333333333333037E-2</v>
      </c>
      <c r="D4">
        <v>2.5</v>
      </c>
      <c r="E4">
        <v>2</v>
      </c>
      <c r="F4">
        <v>1</v>
      </c>
      <c r="G4">
        <f>$C$5*B4-D4*B4-F4</f>
        <v>-0.98958333333333326</v>
      </c>
      <c r="H4" s="8">
        <v>0</v>
      </c>
      <c r="I4" s="9">
        <v>9.9999999999999992E-2</v>
      </c>
      <c r="J4">
        <f t="shared" si="1"/>
        <v>0</v>
      </c>
      <c r="K4">
        <f t="shared" si="2"/>
        <v>-2.4999999999999998E-2</v>
      </c>
      <c r="L4">
        <f t="shared" si="3"/>
        <v>-9.9999999999999992E-2</v>
      </c>
    </row>
    <row r="5" spans="1:15" x14ac:dyDescent="0.25">
      <c r="B5" t="s">
        <v>6</v>
      </c>
      <c r="C5">
        <f>6-0.5*(SUM(B2:B4))</f>
        <v>2.458333333333333</v>
      </c>
    </row>
    <row r="8" spans="1:15" x14ac:dyDescent="0.25">
      <c r="A8" t="s">
        <v>12</v>
      </c>
      <c r="D8" t="s">
        <v>13</v>
      </c>
      <c r="G8" t="s">
        <v>14</v>
      </c>
      <c r="J8" t="s">
        <v>15</v>
      </c>
      <c r="M8" t="s">
        <v>16</v>
      </c>
    </row>
    <row r="9" spans="1:15" x14ac:dyDescent="0.25">
      <c r="A9">
        <v>-3</v>
      </c>
      <c r="B9">
        <v>0</v>
      </c>
      <c r="C9">
        <v>2.5833333333333748</v>
      </c>
      <c r="D9">
        <v>-3</v>
      </c>
      <c r="E9">
        <v>0</v>
      </c>
      <c r="F9">
        <v>2.4375</v>
      </c>
      <c r="G9">
        <v>3.125</v>
      </c>
      <c r="H9">
        <v>3.5</v>
      </c>
      <c r="I9">
        <v>0</v>
      </c>
      <c r="J9">
        <v>4.5078124999999893</v>
      </c>
      <c r="K9">
        <v>3.8749999999999969</v>
      </c>
      <c r="L9">
        <v>0</v>
      </c>
      <c r="M9">
        <v>4.6701388888888875</v>
      </c>
      <c r="N9">
        <v>3.916666666666667</v>
      </c>
      <c r="O9">
        <v>0</v>
      </c>
    </row>
    <row r="10" spans="1:15" x14ac:dyDescent="0.25">
      <c r="A10">
        <v>8.8888888888890669</v>
      </c>
      <c r="B10">
        <v>4.6666666666666607</v>
      </c>
      <c r="C10">
        <v>4.4408920985006262E-14</v>
      </c>
      <c r="D10">
        <v>7.5703125</v>
      </c>
      <c r="E10">
        <v>4.375</v>
      </c>
      <c r="F10">
        <v>0</v>
      </c>
      <c r="G10">
        <v>7</v>
      </c>
      <c r="H10">
        <v>6</v>
      </c>
      <c r="I10">
        <v>-1.5</v>
      </c>
      <c r="J10">
        <v>3.6953125000000107</v>
      </c>
      <c r="K10">
        <v>3.3750000000000089</v>
      </c>
      <c r="L10">
        <v>-5.773159728050814E-15</v>
      </c>
      <c r="M10">
        <v>3.8368055555555554</v>
      </c>
      <c r="N10">
        <v>3.416666666666667</v>
      </c>
      <c r="O10">
        <v>0</v>
      </c>
    </row>
    <row r="11" spans="1:15" x14ac:dyDescent="0.25">
      <c r="A11">
        <v>-0.31944444444444065</v>
      </c>
      <c r="B11">
        <v>1.1666666666665899</v>
      </c>
      <c r="C11">
        <v>7.9825035470548755E-14</v>
      </c>
      <c r="D11">
        <v>-0.234375</v>
      </c>
      <c r="E11">
        <v>1.75</v>
      </c>
      <c r="F11">
        <v>-0.4375</v>
      </c>
      <c r="G11">
        <v>-0.5</v>
      </c>
      <c r="H11">
        <v>-2</v>
      </c>
      <c r="I11">
        <v>0.75</v>
      </c>
      <c r="J11">
        <v>-0.99218749999999967</v>
      </c>
      <c r="K11">
        <v>-0.12500000000000244</v>
      </c>
      <c r="L11">
        <v>-1.1102230246251565E-16</v>
      </c>
      <c r="M11">
        <v>-0.98958333333333326</v>
      </c>
      <c r="N11">
        <v>-0.25</v>
      </c>
      <c r="O11">
        <v>8.3333333333333037E-2</v>
      </c>
    </row>
    <row r="12" spans="1:15" x14ac:dyDescent="0.25">
      <c r="B12" t="s">
        <v>6</v>
      </c>
      <c r="C12">
        <v>3.0833333333333748</v>
      </c>
      <c r="E12" t="s">
        <v>6</v>
      </c>
      <c r="F12">
        <v>2.9375</v>
      </c>
      <c r="H12" t="s">
        <v>6</v>
      </c>
      <c r="I12">
        <v>2.25</v>
      </c>
      <c r="K12" t="s">
        <v>6</v>
      </c>
      <c r="L12">
        <v>2.4374999999999987</v>
      </c>
      <c r="N12" t="s">
        <v>6</v>
      </c>
      <c r="O12">
        <v>2.458333333333333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2021-11-30T10:37:51Z</dcterms:created>
  <dcterms:modified xsi:type="dcterms:W3CDTF">2021-12-07T11:27:45Z</dcterms:modified>
</cp:coreProperties>
</file>